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wer Budget" sheetId="1"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8">
      <text>
        <t xml:space="preserve">For inductive loads (e.g., motors, solenoids) this is often called "stall current" on the data sheet</t>
      </text>
    </comment>
  </commentList>
</comments>
</file>

<file path=xl/sharedStrings.xml><?xml version="1.0" encoding="utf-8"?>
<sst xmlns="http://schemas.openxmlformats.org/spreadsheetml/2006/main" count="144" uniqueCount="64">
  <si>
    <t>Power Budget - Mihir Patel</t>
  </si>
  <si>
    <t>Team Number:</t>
  </si>
  <si>
    <t>Team 302</t>
  </si>
  <si>
    <t>Project Name:</t>
  </si>
  <si>
    <t>R6 Recon Amphibot</t>
  </si>
  <si>
    <t>Team Member Names:</t>
  </si>
  <si>
    <t>Lakshanand Sugumar, Raunak Singh</t>
  </si>
  <si>
    <t>Version:</t>
  </si>
  <si>
    <t>1B (updated components)</t>
  </si>
  <si>
    <t>A. List ALL major components (active devices, integrated circuits, etc.) except for power sources, voltage regulators, resistors, capacitors, or passive elements</t>
  </si>
  <si>
    <t>All Major Components</t>
  </si>
  <si>
    <t>Component Name</t>
  </si>
  <si>
    <t>Part Number</t>
  </si>
  <si>
    <t>Supply
Voltage
Range</t>
  </si>
  <si>
    <t>#</t>
  </si>
  <si>
    <t>Absolute
Maximum
Current (mA)</t>
  </si>
  <si>
    <t>Total
Current
(mA)</t>
  </si>
  <si>
    <t>Unit</t>
  </si>
  <si>
    <t>ESP32-S3-Wi-Fi Module</t>
  </si>
  <si>
    <t>ESP32-S3-WROOM-1-N8R8</t>
  </si>
  <si>
    <t>3.3V</t>
  </si>
  <si>
    <t>mA</t>
  </si>
  <si>
    <t>Camera module (OV5640)</t>
  </si>
  <si>
    <t>OV5640</t>
  </si>
  <si>
    <t>Debug LEDs (SMD 0805)</t>
  </si>
  <si>
    <t>LG-R971-KN-1</t>
  </si>
  <si>
    <t>Tactile Switches</t>
  </si>
  <si>
    <t>CTS 222AMVBAR</t>
  </si>
  <si>
    <t>USB VBUS sense/logic</t>
  </si>
  <si>
    <t>-</t>
  </si>
  <si>
    <t>Misc overhead / margin</t>
  </si>
  <si>
    <t>B. Assign each major component above to ONE power rail below. Try to minimize the number of different power rails in the design. 
Add additional power rails or change the power rail voltages if needed.</t>
  </si>
  <si>
    <t xml:space="preserve"> +3.3V Power Rail</t>
  </si>
  <si>
    <t>Camera moduel (OV5640)</t>
  </si>
  <si>
    <t xml:space="preserve">Subtotal </t>
  </si>
  <si>
    <t>Safety Margin (25%)</t>
  </si>
  <si>
    <t>Total Current Required on +3.3V Rail</t>
  </si>
  <si>
    <t>c1. Regulator or Source Choice</t>
  </si>
  <si>
    <t>Buck Switching Regulator 3.3V (2A)</t>
  </si>
  <si>
    <t>AP63203WU-7</t>
  </si>
  <si>
    <t xml:space="preserve"> +3.8V - 32V</t>
  </si>
  <si>
    <t>Total Remaining Current Available on 3.3V Rail</t>
  </si>
  <si>
    <t>C. For each power rail above, select a specific voltage regulator using the same process as for major component selection. Confirm that the Total Remaining Current Available on each rail above is not negative.</t>
  </si>
  <si>
    <t xml:space="preserve"> Power Rail</t>
  </si>
  <si>
    <t>3.3V Power Rail</t>
  </si>
  <si>
    <t>Buck Regulator (1.5A variant)</t>
  </si>
  <si>
    <t>D. Select a specific external power source (wall supply or battery) for your system, and confirm that it can supply all of the regulators for all of the power rails simultaneously. If you need multiple power sources, list each separately below and indicate which regulators will be connected to each supply. Confirm that the Total Remaining Current Available on each power source below is not negative.</t>
  </si>
  <si>
    <t>External Power Source 1</t>
  </si>
  <si>
    <t>Output Voltage</t>
  </si>
  <si>
    <t>Power Source 1 Selection</t>
  </si>
  <si>
    <t xml:space="preserve">9V AC-DC Wall Adapter </t>
  </si>
  <si>
    <t>WSU090-2500</t>
  </si>
  <si>
    <t>100 ~ 240VAC</t>
  </si>
  <si>
    <t>9V</t>
  </si>
  <si>
    <t>Power Rails Connected to External Power Source 1</t>
  </si>
  <si>
    <t xml:space="preserve"> +3.3V [Buck Regulator (2A variant)]</t>
  </si>
  <si>
    <t>Total Remaining Current Available on External Power Source 1</t>
  </si>
  <si>
    <t>External Power Source 2</t>
  </si>
  <si>
    <t>Power Source 2 Selection</t>
  </si>
  <si>
    <t>Battery (12V) - Raunak's shared power</t>
  </si>
  <si>
    <t>B09ZTKTLGW</t>
  </si>
  <si>
    <t>12V</t>
  </si>
  <si>
    <t>Notes</t>
  </si>
  <si>
    <t>1. External Supply Voltage should be determined by the dropout voltage for the highest-voltage regulator (e.g., +14V for a +12V regulator). The WSU090-2500 outputs 9V DC, which is well above the AP63203WU-7's minimum input voltage of 3.8V, providing adequate dropout margin.
2. The AP63203WU-7 is rated for 2A continuous output current. Total required on the +3.3V rail including 25% safety margin is 1152.5 mA, well within the 2A rating, leaving 847.5 mA of regulator headroom.
3. The ESP32-S3 and OV2640 camera are unlikely to simultaneously draw peak current. In typical operation (MQTT active + camera streaming), total draw remains well under 900 mA.
4. If you have multiple units in your design (e.g., a base unit and remote unit) then you need a separate power budget for each unit.
5. Passive components (resistors, capacitors, inductors) are excluded from this power budget per EGR314 course guidelines.</t>
  </si>
</sst>
</file>

<file path=xl/styles.xml><?xml version="1.0" encoding="utf-8"?>
<styleSheet xmlns="http://schemas.openxmlformats.org/spreadsheetml/2006/main" xmlns:x14ac="http://schemas.microsoft.com/office/spreadsheetml/2009/9/ac" xmlns:mc="http://schemas.openxmlformats.org/markup-compatibility/2006">
  <fonts count="9">
    <font>
      <sz val="12.0"/>
      <color rgb="FF000000"/>
      <name val="Calibri"/>
      <scheme val="minor"/>
    </font>
    <font>
      <b/>
      <sz val="24.0"/>
      <color rgb="FF000000"/>
      <name val="Times New Roman"/>
    </font>
    <font>
      <color theme="1"/>
      <name val="Times New Roman"/>
    </font>
    <font>
      <b/>
      <sz val="12.0"/>
      <color rgb="FF000000"/>
      <name val="Times New Roman"/>
    </font>
    <font>
      <sz val="12.0"/>
      <color theme="1"/>
      <name val="Times New Roman"/>
    </font>
    <font>
      <sz val="12.0"/>
      <color rgb="FF000000"/>
      <name val="Times New Roman"/>
    </font>
    <font>
      <b/>
      <i/>
      <sz val="12.0"/>
      <color rgb="FF000000"/>
      <name val="Times New Roman"/>
    </font>
    <font/>
    <font>
      <sz val="11.0"/>
      <color rgb="FF000000"/>
      <name val="Times New Roman"/>
    </font>
  </fonts>
  <fills count="5">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rgb="FFEEECE1"/>
        <bgColor rgb="FFEEECE1"/>
      </patternFill>
    </fill>
  </fills>
  <borders count="22">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border>
    <border>
      <left style="thin">
        <color rgb="FF000000"/>
      </left>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top style="thin">
        <color rgb="FF000000"/>
      </top>
    </border>
    <border>
      <left/>
      <right/>
      <top style="thin">
        <color rgb="FF000000"/>
      </top>
    </border>
    <border>
      <left style="thin">
        <color rgb="FF000000"/>
      </left>
      <right style="thin">
        <color rgb="FF000000"/>
      </right>
      <top style="thin">
        <color rgb="FF000000"/>
      </top>
    </border>
    <border>
      <top style="thin">
        <color rgb="FF000000"/>
      </top>
    </border>
    <border>
      <right style="thin">
        <color rgb="FF000000"/>
      </right>
    </border>
    <border>
      <left/>
      <top/>
      <bottom/>
    </border>
    <border>
      <top/>
      <bottom/>
    </border>
    <border>
      <right/>
      <top/>
      <bottom/>
    </border>
    <border>
      <left/>
      <right/>
      <top/>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2" numFmtId="0" xfId="0" applyFont="1"/>
    <xf borderId="1" fillId="0" fontId="3" numFmtId="0" xfId="0" applyBorder="1" applyFont="1"/>
    <xf borderId="1" fillId="0" fontId="4" numFmtId="0" xfId="0" applyAlignment="1" applyBorder="1" applyFont="1">
      <alignment readingOrder="0"/>
    </xf>
    <xf borderId="0" fillId="0" fontId="5" numFmtId="0" xfId="0" applyFont="1"/>
    <xf borderId="0" fillId="0" fontId="3" numFmtId="0" xfId="0" applyAlignment="1" applyFont="1">
      <alignment horizontal="center"/>
    </xf>
    <xf borderId="0" fillId="2" fontId="5" numFmtId="0" xfId="0" applyAlignment="1" applyFill="1" applyFont="1">
      <alignment readingOrder="0"/>
    </xf>
    <xf borderId="0" fillId="0" fontId="3" numFmtId="0" xfId="0" applyFont="1"/>
    <xf borderId="1" fillId="0" fontId="3" numFmtId="0" xfId="0" applyAlignment="1" applyBorder="1" applyFont="1">
      <alignment readingOrder="0"/>
    </xf>
    <xf borderId="2" fillId="3" fontId="6" numFmtId="0" xfId="0" applyAlignment="1" applyBorder="1" applyFill="1" applyFont="1">
      <alignment shrinkToFit="0" wrapText="1"/>
    </xf>
    <xf borderId="3" fillId="0" fontId="7" numFmtId="0" xfId="0" applyBorder="1" applyFont="1"/>
    <xf borderId="4" fillId="0" fontId="7" numFmtId="0" xfId="0" applyBorder="1" applyFont="1"/>
    <xf borderId="5" fillId="4" fontId="3" numFmtId="0" xfId="0" applyAlignment="1" applyBorder="1" applyFill="1" applyFont="1">
      <alignment horizontal="center"/>
    </xf>
    <xf borderId="6" fillId="4" fontId="3" numFmtId="0" xfId="0" applyAlignment="1" applyBorder="1" applyFont="1">
      <alignment horizontal="center"/>
    </xf>
    <xf borderId="7" fillId="4" fontId="3" numFmtId="0" xfId="0" applyAlignment="1" applyBorder="1" applyFont="1">
      <alignment horizontal="center"/>
    </xf>
    <xf borderId="8" fillId="0" fontId="5" numFmtId="0" xfId="0" applyBorder="1" applyFont="1"/>
    <xf borderId="0" fillId="0" fontId="8" numFmtId="0" xfId="0" applyAlignment="1" applyFont="1">
      <alignment readingOrder="0"/>
    </xf>
    <xf borderId="0" fillId="0" fontId="8" numFmtId="0" xfId="0" applyAlignment="1" applyFont="1">
      <alignment horizontal="center" readingOrder="0"/>
    </xf>
    <xf borderId="0" fillId="0" fontId="8" numFmtId="0" xfId="0" applyAlignment="1" applyFont="1">
      <alignment horizontal="center"/>
    </xf>
    <xf borderId="0" fillId="0" fontId="8" numFmtId="0" xfId="0" applyFont="1"/>
    <xf borderId="9" fillId="0" fontId="8" numFmtId="0" xfId="0" applyBorder="1" applyFont="1"/>
    <xf borderId="9" fillId="0" fontId="8" numFmtId="0" xfId="0" applyAlignment="1" applyBorder="1" applyFont="1">
      <alignment readingOrder="0"/>
    </xf>
    <xf borderId="8" fillId="0" fontId="3" numFmtId="0" xfId="0" applyBorder="1" applyFont="1"/>
    <xf borderId="9" fillId="0" fontId="3" numFmtId="0" xfId="0" applyBorder="1" applyFont="1"/>
    <xf borderId="5" fillId="4" fontId="6" numFmtId="0" xfId="0" applyBorder="1" applyFont="1"/>
    <xf borderId="1" fillId="4" fontId="3" numFmtId="0" xfId="0" applyAlignment="1" applyBorder="1" applyFont="1">
      <alignment horizontal="center"/>
    </xf>
    <xf borderId="9" fillId="0" fontId="5" numFmtId="0" xfId="0" applyBorder="1" applyFont="1"/>
    <xf borderId="0" fillId="0" fontId="6" numFmtId="0" xfId="0" applyAlignment="1" applyFont="1">
      <alignment horizontal="right"/>
    </xf>
    <xf borderId="0" fillId="0" fontId="6" numFmtId="0" xfId="0" applyAlignment="1" applyFont="1">
      <alignment horizontal="right" readingOrder="0"/>
    </xf>
    <xf borderId="9" fillId="0" fontId="5" numFmtId="9" xfId="0" applyAlignment="1" applyBorder="1" applyFont="1" applyNumberFormat="1">
      <alignment readingOrder="0"/>
    </xf>
    <xf borderId="9" fillId="0" fontId="5" numFmtId="9" xfId="0" applyBorder="1" applyFont="1" applyNumberFormat="1"/>
    <xf borderId="8" fillId="0" fontId="6" numFmtId="0" xfId="0" applyAlignment="1" applyBorder="1" applyFont="1">
      <alignment horizontal="left"/>
    </xf>
    <xf borderId="0" fillId="0" fontId="5" numFmtId="0" xfId="0" applyAlignment="1" applyFont="1">
      <alignment horizontal="center"/>
    </xf>
    <xf borderId="8" fillId="0" fontId="6" numFmtId="0" xfId="0" applyAlignment="1" applyBorder="1" applyFont="1">
      <alignment horizontal="left" readingOrder="0"/>
    </xf>
    <xf borderId="0" fillId="0" fontId="5" numFmtId="0" xfId="0" applyAlignment="1" applyFont="1">
      <alignment horizontal="center" readingOrder="0"/>
    </xf>
    <xf borderId="0" fillId="0" fontId="5" numFmtId="0" xfId="0" applyAlignment="1" applyFont="1">
      <alignment readingOrder="0"/>
    </xf>
    <xf borderId="0" fillId="0" fontId="6" numFmtId="49" xfId="0" applyAlignment="1" applyFont="1" applyNumberFormat="1">
      <alignment horizontal="right"/>
    </xf>
    <xf borderId="9" fillId="0" fontId="5" numFmtId="0" xfId="0" applyAlignment="1" applyBorder="1" applyFont="1">
      <alignment horizontal="right"/>
    </xf>
    <xf borderId="8" fillId="0" fontId="6" numFmtId="0" xfId="0" applyAlignment="1" applyBorder="1" applyFont="1">
      <alignment shrinkToFit="0" wrapText="1"/>
    </xf>
    <xf borderId="0" fillId="0" fontId="6" numFmtId="0" xfId="0" applyAlignment="1" applyFont="1">
      <alignment shrinkToFit="0" wrapText="1"/>
    </xf>
    <xf borderId="8" fillId="0" fontId="6" numFmtId="0" xfId="0" applyBorder="1" applyFont="1"/>
    <xf borderId="9" fillId="0" fontId="6" numFmtId="0" xfId="0" applyBorder="1" applyFont="1"/>
    <xf borderId="10" fillId="0" fontId="6" numFmtId="0" xfId="0" applyAlignment="1" applyBorder="1" applyFont="1">
      <alignment shrinkToFit="0" wrapText="1"/>
    </xf>
    <xf borderId="11" fillId="0" fontId="7" numFmtId="0" xfId="0" applyBorder="1" applyFont="1"/>
    <xf borderId="12" fillId="0" fontId="7" numFmtId="0" xfId="0" applyBorder="1" applyFont="1"/>
    <xf borderId="13" fillId="4" fontId="6" numFmtId="0" xfId="0" applyAlignment="1" applyBorder="1" applyFont="1">
      <alignment horizontal="center" readingOrder="0"/>
    </xf>
    <xf borderId="14" fillId="4" fontId="3" numFmtId="0" xfId="0" applyAlignment="1" applyBorder="1" applyFont="1">
      <alignment horizontal="center"/>
    </xf>
    <xf borderId="15" fillId="4" fontId="3" numFmtId="0" xfId="0" applyAlignment="1" applyBorder="1" applyFont="1">
      <alignment horizontal="center"/>
    </xf>
    <xf borderId="16" fillId="0" fontId="6" numFmtId="0" xfId="0" applyAlignment="1" applyBorder="1" applyFont="1">
      <alignment readingOrder="0" shrinkToFit="0" wrapText="1"/>
    </xf>
    <xf borderId="16" fillId="0" fontId="8" numFmtId="0" xfId="0" applyAlignment="1" applyBorder="1" applyFont="1">
      <alignment readingOrder="0"/>
    </xf>
    <xf borderId="16" fillId="0" fontId="5" numFmtId="0" xfId="0" applyAlignment="1" applyBorder="1" applyFont="1">
      <alignment horizontal="center" readingOrder="0"/>
    </xf>
    <xf borderId="16" fillId="0" fontId="5" numFmtId="0" xfId="0" applyAlignment="1" applyBorder="1" applyFont="1">
      <alignment horizontal="center"/>
    </xf>
    <xf borderId="16" fillId="0" fontId="5" numFmtId="0" xfId="0" applyAlignment="1" applyBorder="1" applyFont="1">
      <alignment readingOrder="0"/>
    </xf>
    <xf borderId="16" fillId="0" fontId="5" numFmtId="0" xfId="0" applyBorder="1" applyFont="1"/>
    <xf borderId="11" fillId="0" fontId="2" numFmtId="0" xfId="0" applyBorder="1" applyFont="1"/>
    <xf borderId="11" fillId="0" fontId="6" numFmtId="0" xfId="0" applyAlignment="1" applyBorder="1" applyFont="1">
      <alignment shrinkToFit="0" wrapText="1"/>
    </xf>
    <xf borderId="10" fillId="3" fontId="6" numFmtId="0" xfId="0" applyAlignment="1" applyBorder="1" applyFont="1">
      <alignment shrinkToFit="0" wrapText="1"/>
    </xf>
    <xf borderId="6" fillId="4" fontId="3" numFmtId="0" xfId="0" applyAlignment="1" applyBorder="1" applyFont="1">
      <alignment horizontal="center" shrinkToFit="0" wrapText="1"/>
    </xf>
    <xf borderId="8" fillId="0" fontId="3" numFmtId="0" xfId="0" applyAlignment="1" applyBorder="1" applyFont="1">
      <alignment horizontal="left"/>
    </xf>
    <xf borderId="0" fillId="0" fontId="5" numFmtId="0" xfId="0" applyAlignment="1" applyFont="1">
      <alignment horizontal="left" readingOrder="0"/>
    </xf>
    <xf borderId="0" fillId="0" fontId="5" numFmtId="0" xfId="0" applyAlignment="1" applyFont="1">
      <alignment horizontal="right" readingOrder="0"/>
    </xf>
    <xf borderId="9" fillId="0" fontId="5" numFmtId="0" xfId="0" applyAlignment="1" applyBorder="1" applyFont="1">
      <alignment horizontal="right" readingOrder="0"/>
    </xf>
    <xf borderId="17" fillId="0" fontId="5" numFmtId="0" xfId="0" applyAlignment="1" applyBorder="1" applyFont="1">
      <alignment horizontal="left"/>
    </xf>
    <xf borderId="8" fillId="0" fontId="3" numFmtId="0" xfId="0" applyAlignment="1" applyBorder="1" applyFont="1">
      <alignment horizontal="center"/>
    </xf>
    <xf borderId="0" fillId="0" fontId="5" numFmtId="0" xfId="0" applyAlignment="1" applyFont="1">
      <alignment horizontal="left"/>
    </xf>
    <xf borderId="0" fillId="0" fontId="5" numFmtId="0" xfId="0" applyAlignment="1" applyFont="1">
      <alignment horizontal="right"/>
    </xf>
    <xf borderId="17" fillId="0" fontId="5" numFmtId="0" xfId="0" applyBorder="1" applyFont="1"/>
    <xf borderId="8" fillId="0" fontId="3" numFmtId="0" xfId="0" applyAlignment="1" applyBorder="1" applyFont="1">
      <alignment horizontal="left" shrinkToFit="0" vertical="center" wrapText="1"/>
    </xf>
    <xf borderId="8" fillId="0" fontId="7" numFmtId="0" xfId="0" applyBorder="1" applyFont="1"/>
    <xf borderId="9" fillId="0" fontId="3" numFmtId="0" xfId="0" applyAlignment="1" applyBorder="1" applyFont="1">
      <alignment horizontal="center"/>
    </xf>
    <xf borderId="17" fillId="0" fontId="3" numFmtId="0" xfId="0" applyAlignment="1" applyBorder="1" applyFont="1">
      <alignment horizontal="center"/>
    </xf>
    <xf borderId="5" fillId="4" fontId="6" numFmtId="0" xfId="0" applyAlignment="1" applyBorder="1" applyFont="1">
      <alignment readingOrder="0"/>
    </xf>
    <xf borderId="8" fillId="0" fontId="3" numFmtId="0" xfId="0" applyAlignment="1" applyBorder="1" applyFont="1">
      <alignment horizontal="left" readingOrder="0"/>
    </xf>
    <xf borderId="18" fillId="3" fontId="6" numFmtId="0" xfId="0" applyBorder="1" applyFont="1"/>
    <xf borderId="19" fillId="0" fontId="7" numFmtId="0" xfId="0" applyBorder="1" applyFont="1"/>
    <xf borderId="20" fillId="0" fontId="7" numFmtId="0" xfId="0" applyBorder="1" applyFont="1"/>
    <xf borderId="21" fillId="3" fontId="5" numFmtId="0" xfId="0" applyBorder="1" applyFont="1"/>
    <xf borderId="0" fillId="0" fontId="5" numFmtId="0" xfId="0" applyAlignment="1" applyFont="1">
      <alignment readingOrder="0" shrinkToFit="0" wrapText="1"/>
    </xf>
  </cellXfs>
  <cellStyles count="1">
    <cellStyle xfId="0" name="Normal" builtinId="0"/>
  </cellStyles>
  <dxfs count="1">
    <dxf>
      <font>
        <color rgb="FF000000"/>
      </font>
      <fill>
        <patternFill patternType="solid">
          <fgColor rgb="FFF4CCCC"/>
          <bgColor rgb="FFF4CC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1.22" defaultRowHeight="15.0"/>
  <cols>
    <col customWidth="1" min="1" max="1" width="26.11"/>
    <col customWidth="1" min="2" max="2" width="30.67"/>
    <col customWidth="1" min="3" max="3" width="20.67"/>
    <col customWidth="1" min="4" max="4" width="11.44"/>
    <col customWidth="1" min="5" max="5" width="6.89"/>
    <col customWidth="1" min="6" max="6" width="12.33"/>
    <col customWidth="1" min="7" max="7" width="12.67"/>
    <col customWidth="1" min="8" max="8" width="9.0"/>
    <col customWidth="1" min="9" max="26" width="13.44"/>
  </cols>
  <sheetData>
    <row r="1" ht="30.0" customHeight="1">
      <c r="A1" s="1" t="s">
        <v>0</v>
      </c>
      <c r="I1" s="2"/>
      <c r="J1" s="2"/>
      <c r="K1" s="2"/>
      <c r="L1" s="2"/>
      <c r="M1" s="2"/>
      <c r="N1" s="2"/>
      <c r="O1" s="2"/>
      <c r="P1" s="2"/>
      <c r="Q1" s="2"/>
      <c r="R1" s="2"/>
      <c r="S1" s="2"/>
      <c r="T1" s="2"/>
      <c r="U1" s="2"/>
      <c r="V1" s="2"/>
      <c r="W1" s="2"/>
      <c r="X1" s="2"/>
      <c r="Y1" s="2"/>
      <c r="Z1" s="2"/>
    </row>
    <row r="2" ht="15.0" customHeight="1">
      <c r="A2" s="3" t="s">
        <v>1</v>
      </c>
      <c r="B2" s="4" t="s">
        <v>2</v>
      </c>
      <c r="C2" s="5"/>
      <c r="D2" s="6"/>
      <c r="E2" s="6"/>
      <c r="F2" s="5"/>
      <c r="G2" s="5"/>
      <c r="H2" s="5"/>
      <c r="I2" s="2"/>
      <c r="J2" s="2"/>
      <c r="K2" s="2"/>
      <c r="L2" s="2"/>
      <c r="M2" s="2"/>
      <c r="N2" s="2"/>
      <c r="O2" s="2"/>
      <c r="P2" s="2"/>
      <c r="Q2" s="2"/>
      <c r="R2" s="2"/>
      <c r="S2" s="2"/>
      <c r="T2" s="2"/>
      <c r="U2" s="2"/>
      <c r="V2" s="2"/>
      <c r="W2" s="2"/>
      <c r="X2" s="2"/>
      <c r="Y2" s="2"/>
      <c r="Z2" s="2"/>
    </row>
    <row r="3" ht="15.0" customHeight="1">
      <c r="A3" s="3" t="s">
        <v>3</v>
      </c>
      <c r="B3" s="7" t="s">
        <v>4</v>
      </c>
      <c r="C3" s="8"/>
      <c r="D3" s="6"/>
      <c r="E3" s="6"/>
      <c r="F3" s="8"/>
      <c r="G3" s="8"/>
      <c r="H3" s="8"/>
      <c r="I3" s="2"/>
      <c r="J3" s="2"/>
      <c r="K3" s="2"/>
      <c r="L3" s="2"/>
      <c r="M3" s="2"/>
      <c r="N3" s="2"/>
      <c r="O3" s="2"/>
      <c r="P3" s="2"/>
      <c r="Q3" s="2"/>
      <c r="R3" s="2"/>
      <c r="S3" s="2"/>
      <c r="T3" s="2"/>
      <c r="U3" s="2"/>
      <c r="V3" s="2"/>
      <c r="W3" s="2"/>
      <c r="X3" s="2"/>
      <c r="Y3" s="2"/>
      <c r="Z3" s="2"/>
    </row>
    <row r="4" ht="15.0" customHeight="1">
      <c r="A4" s="3" t="s">
        <v>5</v>
      </c>
      <c r="B4" s="9" t="s">
        <v>6</v>
      </c>
      <c r="C4" s="8"/>
      <c r="D4" s="6"/>
      <c r="E4" s="6"/>
      <c r="F4" s="8"/>
      <c r="G4" s="8"/>
      <c r="H4" s="8"/>
      <c r="I4" s="2"/>
      <c r="J4" s="2"/>
      <c r="K4" s="2"/>
      <c r="L4" s="2"/>
      <c r="M4" s="2"/>
      <c r="N4" s="2"/>
      <c r="O4" s="2"/>
      <c r="P4" s="2"/>
      <c r="Q4" s="2"/>
      <c r="R4" s="2"/>
      <c r="S4" s="2"/>
      <c r="T4" s="2"/>
      <c r="U4" s="2"/>
      <c r="V4" s="2"/>
      <c r="W4" s="2"/>
      <c r="X4" s="2"/>
      <c r="Y4" s="2"/>
      <c r="Z4" s="2"/>
    </row>
    <row r="5" ht="15.0" customHeight="1">
      <c r="A5" s="3" t="s">
        <v>7</v>
      </c>
      <c r="B5" s="9" t="s">
        <v>8</v>
      </c>
      <c r="C5" s="8"/>
      <c r="D5" s="6"/>
      <c r="E5" s="6"/>
      <c r="F5" s="8"/>
      <c r="G5" s="8"/>
      <c r="H5" s="8"/>
      <c r="I5" s="2"/>
      <c r="J5" s="2"/>
      <c r="K5" s="2"/>
      <c r="L5" s="2"/>
      <c r="M5" s="2"/>
      <c r="N5" s="2"/>
      <c r="O5" s="2"/>
      <c r="P5" s="2"/>
      <c r="Q5" s="2"/>
      <c r="R5" s="2"/>
      <c r="S5" s="2"/>
      <c r="T5" s="2"/>
      <c r="U5" s="2"/>
      <c r="V5" s="2"/>
      <c r="W5" s="2"/>
      <c r="X5" s="2"/>
      <c r="Y5" s="2"/>
      <c r="Z5" s="2"/>
    </row>
    <row r="6" ht="15.0" customHeight="1">
      <c r="A6" s="8"/>
      <c r="B6" s="8"/>
      <c r="C6" s="8"/>
      <c r="D6" s="6"/>
      <c r="E6" s="6"/>
      <c r="F6" s="8"/>
      <c r="G6" s="8"/>
      <c r="H6" s="8"/>
      <c r="I6" s="2"/>
      <c r="J6" s="2"/>
      <c r="K6" s="2"/>
      <c r="L6" s="2"/>
      <c r="M6" s="2"/>
      <c r="N6" s="2"/>
      <c r="O6" s="2"/>
      <c r="P6" s="2"/>
      <c r="Q6" s="2"/>
      <c r="R6" s="2"/>
      <c r="S6" s="2"/>
      <c r="T6" s="2"/>
      <c r="U6" s="2"/>
      <c r="V6" s="2"/>
      <c r="W6" s="2"/>
      <c r="X6" s="2"/>
      <c r="Y6" s="2"/>
      <c r="Z6" s="2"/>
    </row>
    <row r="7" ht="15.0" customHeight="1">
      <c r="A7" s="10" t="s">
        <v>9</v>
      </c>
      <c r="B7" s="11"/>
      <c r="C7" s="11"/>
      <c r="D7" s="11"/>
      <c r="E7" s="11"/>
      <c r="F7" s="11"/>
      <c r="G7" s="11"/>
      <c r="H7" s="12"/>
      <c r="I7" s="2"/>
      <c r="J7" s="2"/>
      <c r="K7" s="2"/>
      <c r="L7" s="2"/>
      <c r="M7" s="2"/>
      <c r="N7" s="2"/>
      <c r="O7" s="2"/>
      <c r="P7" s="2"/>
      <c r="Q7" s="2"/>
      <c r="R7" s="2"/>
      <c r="S7" s="2"/>
      <c r="T7" s="2"/>
      <c r="U7" s="2"/>
      <c r="V7" s="2"/>
      <c r="W7" s="2"/>
      <c r="X7" s="2"/>
      <c r="Y7" s="2"/>
      <c r="Z7" s="2"/>
    </row>
    <row r="8" ht="15.0" customHeight="1">
      <c r="A8" s="13" t="s">
        <v>10</v>
      </c>
      <c r="B8" s="14" t="s">
        <v>11</v>
      </c>
      <c r="C8" s="14" t="s">
        <v>12</v>
      </c>
      <c r="D8" s="14" t="s">
        <v>13</v>
      </c>
      <c r="E8" s="14" t="s">
        <v>14</v>
      </c>
      <c r="F8" s="14" t="s">
        <v>15</v>
      </c>
      <c r="G8" s="15" t="s">
        <v>16</v>
      </c>
      <c r="H8" s="15" t="s">
        <v>17</v>
      </c>
      <c r="I8" s="2"/>
      <c r="J8" s="2"/>
      <c r="K8" s="2"/>
      <c r="L8" s="2"/>
      <c r="M8" s="2"/>
      <c r="N8" s="2"/>
      <c r="O8" s="2"/>
      <c r="P8" s="2"/>
      <c r="Q8" s="2"/>
      <c r="R8" s="2"/>
      <c r="S8" s="2"/>
      <c r="T8" s="2"/>
      <c r="U8" s="2"/>
      <c r="V8" s="2"/>
      <c r="W8" s="2"/>
      <c r="X8" s="2"/>
      <c r="Y8" s="2"/>
      <c r="Z8" s="2"/>
    </row>
    <row r="9" ht="15.0" customHeight="1">
      <c r="A9" s="16"/>
      <c r="B9" s="17" t="s">
        <v>18</v>
      </c>
      <c r="C9" s="17" t="s">
        <v>19</v>
      </c>
      <c r="D9" s="18" t="s">
        <v>20</v>
      </c>
      <c r="E9" s="19">
        <v>1.0</v>
      </c>
      <c r="F9" s="20">
        <v>500.0</v>
      </c>
      <c r="G9" s="21">
        <f t="shared" ref="G9:G13" si="1">E9*F9</f>
        <v>500</v>
      </c>
      <c r="H9" s="21" t="s">
        <v>21</v>
      </c>
      <c r="I9" s="2"/>
      <c r="J9" s="2"/>
      <c r="K9" s="2"/>
      <c r="L9" s="2"/>
      <c r="M9" s="2"/>
      <c r="N9" s="2"/>
      <c r="O9" s="2"/>
      <c r="P9" s="2"/>
      <c r="Q9" s="2"/>
      <c r="R9" s="2"/>
      <c r="S9" s="2"/>
      <c r="T9" s="2"/>
      <c r="U9" s="2"/>
      <c r="V9" s="2"/>
      <c r="W9" s="2"/>
      <c r="X9" s="2"/>
      <c r="Y9" s="2"/>
      <c r="Z9" s="2"/>
    </row>
    <row r="10" ht="15.0" customHeight="1">
      <c r="A10" s="16"/>
      <c r="B10" s="17" t="s">
        <v>22</v>
      </c>
      <c r="C10" s="17" t="s">
        <v>23</v>
      </c>
      <c r="D10" s="18" t="s">
        <v>20</v>
      </c>
      <c r="E10" s="19">
        <v>1.0</v>
      </c>
      <c r="F10" s="17">
        <v>250.0</v>
      </c>
      <c r="G10" s="21">
        <f t="shared" si="1"/>
        <v>250</v>
      </c>
      <c r="H10" s="21" t="s">
        <v>21</v>
      </c>
      <c r="I10" s="2"/>
      <c r="J10" s="2"/>
      <c r="K10" s="2"/>
      <c r="L10" s="2"/>
      <c r="M10" s="2"/>
      <c r="N10" s="2"/>
      <c r="O10" s="2"/>
      <c r="P10" s="2"/>
      <c r="Q10" s="2"/>
      <c r="R10" s="2"/>
      <c r="S10" s="2"/>
      <c r="T10" s="2"/>
      <c r="U10" s="2"/>
      <c r="V10" s="2"/>
      <c r="W10" s="2"/>
      <c r="X10" s="2"/>
      <c r="Y10" s="2"/>
      <c r="Z10" s="2"/>
    </row>
    <row r="11" ht="15.0" customHeight="1">
      <c r="A11" s="16"/>
      <c r="B11" s="17" t="s">
        <v>24</v>
      </c>
      <c r="C11" s="17" t="s">
        <v>25</v>
      </c>
      <c r="D11" s="18" t="s">
        <v>20</v>
      </c>
      <c r="E11" s="18">
        <v>5.0</v>
      </c>
      <c r="F11" s="17">
        <v>20.0</v>
      </c>
      <c r="G11" s="21">
        <f t="shared" si="1"/>
        <v>100</v>
      </c>
      <c r="H11" s="21" t="s">
        <v>21</v>
      </c>
      <c r="I11" s="2"/>
      <c r="J11" s="2"/>
      <c r="K11" s="2"/>
      <c r="L11" s="2"/>
      <c r="M11" s="2"/>
      <c r="N11" s="2"/>
      <c r="O11" s="2"/>
      <c r="P11" s="2"/>
      <c r="Q11" s="2"/>
      <c r="R11" s="2"/>
      <c r="S11" s="2"/>
      <c r="T11" s="2"/>
      <c r="U11" s="2"/>
      <c r="V11" s="2"/>
      <c r="W11" s="2"/>
      <c r="X11" s="2"/>
      <c r="Y11" s="2"/>
      <c r="Z11" s="2"/>
    </row>
    <row r="12" ht="15.0" customHeight="1">
      <c r="A12" s="16"/>
      <c r="B12" s="17" t="s">
        <v>26</v>
      </c>
      <c r="C12" s="17" t="s">
        <v>27</v>
      </c>
      <c r="D12" s="18" t="s">
        <v>20</v>
      </c>
      <c r="E12" s="18">
        <v>2.0</v>
      </c>
      <c r="F12" s="17">
        <v>1.0</v>
      </c>
      <c r="G12" s="21">
        <f t="shared" si="1"/>
        <v>2</v>
      </c>
      <c r="H12" s="21" t="s">
        <v>21</v>
      </c>
      <c r="I12" s="2"/>
      <c r="J12" s="2"/>
      <c r="K12" s="2"/>
      <c r="L12" s="2"/>
      <c r="M12" s="2"/>
      <c r="N12" s="2"/>
      <c r="O12" s="2"/>
      <c r="P12" s="2"/>
      <c r="Q12" s="2"/>
      <c r="R12" s="2"/>
      <c r="S12" s="2"/>
      <c r="T12" s="2"/>
      <c r="U12" s="2"/>
      <c r="V12" s="2"/>
      <c r="W12" s="2"/>
      <c r="X12" s="2"/>
      <c r="Y12" s="2"/>
      <c r="Z12" s="2"/>
    </row>
    <row r="13" ht="15.0" customHeight="1">
      <c r="A13" s="16"/>
      <c r="B13" s="17" t="s">
        <v>28</v>
      </c>
      <c r="C13" s="17" t="s">
        <v>29</v>
      </c>
      <c r="D13" s="18" t="s">
        <v>20</v>
      </c>
      <c r="E13" s="19">
        <v>1.0</v>
      </c>
      <c r="F13" s="17">
        <v>20.0</v>
      </c>
      <c r="G13" s="21">
        <f t="shared" si="1"/>
        <v>20</v>
      </c>
      <c r="H13" s="21" t="s">
        <v>21</v>
      </c>
      <c r="I13" s="2"/>
      <c r="J13" s="2"/>
      <c r="K13" s="2"/>
      <c r="L13" s="2"/>
      <c r="M13" s="2"/>
      <c r="N13" s="2"/>
      <c r="O13" s="2"/>
      <c r="P13" s="2"/>
      <c r="Q13" s="2"/>
      <c r="R13" s="2"/>
      <c r="S13" s="2"/>
      <c r="T13" s="2"/>
      <c r="U13" s="2"/>
      <c r="V13" s="2"/>
      <c r="W13" s="2"/>
      <c r="X13" s="2"/>
      <c r="Y13" s="2"/>
      <c r="Z13" s="2"/>
    </row>
    <row r="14" ht="15.0" customHeight="1">
      <c r="A14" s="16"/>
      <c r="B14" s="17" t="s">
        <v>30</v>
      </c>
      <c r="C14" s="17" t="s">
        <v>29</v>
      </c>
      <c r="D14" s="18" t="s">
        <v>20</v>
      </c>
      <c r="E14" s="18">
        <v>1.0</v>
      </c>
      <c r="F14" s="17">
        <v>50.0</v>
      </c>
      <c r="G14" s="22">
        <v>50.0</v>
      </c>
      <c r="H14" s="21" t="s">
        <v>21</v>
      </c>
      <c r="I14" s="2"/>
      <c r="J14" s="2"/>
      <c r="K14" s="2"/>
      <c r="L14" s="2"/>
      <c r="M14" s="2"/>
      <c r="N14" s="2"/>
      <c r="O14" s="2"/>
      <c r="P14" s="2"/>
      <c r="Q14" s="2"/>
      <c r="R14" s="2"/>
      <c r="S14" s="2"/>
      <c r="T14" s="2"/>
      <c r="U14" s="2"/>
      <c r="V14" s="2"/>
      <c r="W14" s="2"/>
      <c r="X14" s="2"/>
      <c r="Y14" s="2"/>
      <c r="Z14" s="2"/>
    </row>
    <row r="15" ht="15.0" customHeight="1">
      <c r="A15" s="23"/>
      <c r="B15" s="8"/>
      <c r="C15" s="8"/>
      <c r="D15" s="6"/>
      <c r="E15" s="6"/>
      <c r="F15" s="8"/>
      <c r="G15" s="24"/>
      <c r="H15" s="24"/>
      <c r="I15" s="2"/>
      <c r="J15" s="2"/>
      <c r="K15" s="2"/>
      <c r="L15" s="2"/>
      <c r="M15" s="2"/>
      <c r="N15" s="2"/>
      <c r="O15" s="2"/>
      <c r="P15" s="2"/>
      <c r="Q15" s="2"/>
      <c r="R15" s="2"/>
      <c r="S15" s="2"/>
      <c r="T15" s="2"/>
      <c r="U15" s="2"/>
      <c r="V15" s="2"/>
      <c r="W15" s="2"/>
      <c r="X15" s="2"/>
      <c r="Y15" s="2"/>
      <c r="Z15" s="2"/>
    </row>
    <row r="16" ht="15.0" customHeight="1">
      <c r="A16" s="10" t="s">
        <v>31</v>
      </c>
      <c r="B16" s="11"/>
      <c r="C16" s="11"/>
      <c r="D16" s="11"/>
      <c r="E16" s="11"/>
      <c r="F16" s="11"/>
      <c r="G16" s="11"/>
      <c r="H16" s="12"/>
      <c r="I16" s="2"/>
      <c r="J16" s="2"/>
      <c r="K16" s="2"/>
      <c r="L16" s="2"/>
      <c r="M16" s="2"/>
      <c r="N16" s="2"/>
      <c r="O16" s="2"/>
      <c r="P16" s="2"/>
      <c r="Q16" s="2"/>
      <c r="R16" s="2"/>
      <c r="S16" s="2"/>
      <c r="T16" s="2"/>
      <c r="U16" s="2"/>
      <c r="V16" s="2"/>
      <c r="W16" s="2"/>
      <c r="X16" s="2"/>
      <c r="Y16" s="2"/>
      <c r="Z16" s="2"/>
    </row>
    <row r="17" ht="15.0" customHeight="1">
      <c r="A17" s="25" t="s">
        <v>32</v>
      </c>
      <c r="B17" s="14" t="s">
        <v>11</v>
      </c>
      <c r="C17" s="14" t="s">
        <v>12</v>
      </c>
      <c r="D17" s="14" t="s">
        <v>13</v>
      </c>
      <c r="E17" s="14" t="s">
        <v>14</v>
      </c>
      <c r="F17" s="14" t="s">
        <v>15</v>
      </c>
      <c r="G17" s="26" t="s">
        <v>16</v>
      </c>
      <c r="H17" s="26" t="s">
        <v>17</v>
      </c>
      <c r="I17" s="2"/>
      <c r="J17" s="2"/>
      <c r="K17" s="2"/>
      <c r="L17" s="2"/>
      <c r="M17" s="2"/>
      <c r="N17" s="2"/>
      <c r="O17" s="2"/>
      <c r="P17" s="2"/>
      <c r="Q17" s="2"/>
      <c r="R17" s="2"/>
      <c r="S17" s="2"/>
      <c r="T17" s="2"/>
      <c r="U17" s="2"/>
      <c r="V17" s="2"/>
      <c r="W17" s="2"/>
      <c r="X17" s="2"/>
      <c r="Y17" s="2"/>
      <c r="Z17" s="2"/>
    </row>
    <row r="18" ht="15.0" customHeight="1">
      <c r="A18" s="16"/>
      <c r="B18" s="17" t="s">
        <v>18</v>
      </c>
      <c r="C18" s="17" t="s">
        <v>19</v>
      </c>
      <c r="D18" s="18" t="s">
        <v>20</v>
      </c>
      <c r="E18" s="19">
        <v>1.0</v>
      </c>
      <c r="F18" s="20">
        <v>500.0</v>
      </c>
      <c r="G18" s="21">
        <f t="shared" ref="G18:G22" si="2">E18*F18</f>
        <v>500</v>
      </c>
      <c r="H18" s="27" t="s">
        <v>21</v>
      </c>
      <c r="I18" s="2"/>
      <c r="J18" s="2"/>
      <c r="K18" s="2"/>
      <c r="L18" s="2"/>
      <c r="M18" s="2"/>
      <c r="N18" s="2"/>
      <c r="O18" s="2"/>
      <c r="P18" s="2"/>
      <c r="Q18" s="2"/>
      <c r="R18" s="2"/>
      <c r="S18" s="2"/>
      <c r="T18" s="2"/>
      <c r="U18" s="2"/>
      <c r="V18" s="2"/>
      <c r="W18" s="2"/>
      <c r="X18" s="2"/>
      <c r="Y18" s="2"/>
      <c r="Z18" s="2"/>
    </row>
    <row r="19" ht="15.0" customHeight="1">
      <c r="A19" s="16"/>
      <c r="B19" s="17" t="s">
        <v>33</v>
      </c>
      <c r="C19" s="17" t="s">
        <v>23</v>
      </c>
      <c r="D19" s="18" t="s">
        <v>20</v>
      </c>
      <c r="E19" s="19">
        <v>1.0</v>
      </c>
      <c r="F19" s="17">
        <v>250.0</v>
      </c>
      <c r="G19" s="21">
        <f t="shared" si="2"/>
        <v>250</v>
      </c>
      <c r="H19" s="27" t="s">
        <v>21</v>
      </c>
      <c r="I19" s="2"/>
      <c r="J19" s="2"/>
      <c r="K19" s="2"/>
      <c r="L19" s="2"/>
      <c r="M19" s="2"/>
      <c r="N19" s="2"/>
      <c r="O19" s="2"/>
      <c r="P19" s="2"/>
      <c r="Q19" s="2"/>
      <c r="R19" s="2"/>
      <c r="S19" s="2"/>
      <c r="T19" s="2"/>
      <c r="U19" s="2"/>
      <c r="V19" s="2"/>
      <c r="W19" s="2"/>
      <c r="X19" s="2"/>
      <c r="Y19" s="2"/>
      <c r="Z19" s="2"/>
    </row>
    <row r="20" ht="15.0" customHeight="1">
      <c r="A20" s="16"/>
      <c r="B20" s="17" t="s">
        <v>24</v>
      </c>
      <c r="C20" s="17" t="s">
        <v>25</v>
      </c>
      <c r="D20" s="18" t="s">
        <v>20</v>
      </c>
      <c r="E20" s="18">
        <v>5.0</v>
      </c>
      <c r="F20" s="17">
        <v>20.0</v>
      </c>
      <c r="G20" s="21">
        <f t="shared" si="2"/>
        <v>100</v>
      </c>
      <c r="H20" s="27" t="s">
        <v>21</v>
      </c>
      <c r="I20" s="2"/>
      <c r="J20" s="2"/>
      <c r="K20" s="2"/>
      <c r="L20" s="2"/>
      <c r="M20" s="2"/>
      <c r="N20" s="2"/>
      <c r="O20" s="2"/>
      <c r="P20" s="2"/>
      <c r="Q20" s="2"/>
      <c r="R20" s="2"/>
      <c r="S20" s="2"/>
      <c r="T20" s="2"/>
      <c r="U20" s="2"/>
      <c r="V20" s="2"/>
      <c r="W20" s="2"/>
      <c r="X20" s="2"/>
      <c r="Y20" s="2"/>
      <c r="Z20" s="2"/>
    </row>
    <row r="21" ht="15.0" customHeight="1">
      <c r="A21" s="16"/>
      <c r="B21" s="17" t="s">
        <v>26</v>
      </c>
      <c r="C21" s="17" t="s">
        <v>27</v>
      </c>
      <c r="D21" s="18" t="s">
        <v>20</v>
      </c>
      <c r="E21" s="18">
        <v>2.0</v>
      </c>
      <c r="F21" s="17">
        <v>1.0</v>
      </c>
      <c r="G21" s="21">
        <f t="shared" si="2"/>
        <v>2</v>
      </c>
      <c r="H21" s="27" t="s">
        <v>21</v>
      </c>
      <c r="I21" s="2"/>
      <c r="J21" s="2"/>
      <c r="K21" s="2"/>
      <c r="L21" s="2"/>
      <c r="M21" s="2"/>
      <c r="N21" s="2"/>
      <c r="O21" s="2"/>
      <c r="P21" s="2"/>
      <c r="Q21" s="2"/>
      <c r="R21" s="2"/>
      <c r="S21" s="2"/>
      <c r="T21" s="2"/>
      <c r="U21" s="2"/>
      <c r="V21" s="2"/>
      <c r="W21" s="2"/>
      <c r="X21" s="2"/>
      <c r="Y21" s="2"/>
      <c r="Z21" s="2"/>
    </row>
    <row r="22" ht="15.0" customHeight="1">
      <c r="A22" s="16"/>
      <c r="B22" s="17" t="s">
        <v>28</v>
      </c>
      <c r="C22" s="17" t="s">
        <v>29</v>
      </c>
      <c r="D22" s="18" t="s">
        <v>20</v>
      </c>
      <c r="E22" s="19">
        <v>1.0</v>
      </c>
      <c r="F22" s="17">
        <v>20.0</v>
      </c>
      <c r="G22" s="21">
        <f t="shared" si="2"/>
        <v>20</v>
      </c>
      <c r="H22" s="27"/>
      <c r="I22" s="2"/>
      <c r="J22" s="2"/>
      <c r="K22" s="2"/>
      <c r="L22" s="2"/>
      <c r="M22" s="2"/>
      <c r="N22" s="2"/>
      <c r="O22" s="2"/>
      <c r="P22" s="2"/>
      <c r="Q22" s="2"/>
      <c r="R22" s="2"/>
      <c r="S22" s="2"/>
      <c r="T22" s="2"/>
      <c r="U22" s="2"/>
      <c r="V22" s="2"/>
      <c r="W22" s="2"/>
      <c r="X22" s="2"/>
      <c r="Y22" s="2"/>
      <c r="Z22" s="2"/>
    </row>
    <row r="23" ht="15.0" customHeight="1">
      <c r="A23" s="16"/>
      <c r="B23" s="17" t="s">
        <v>30</v>
      </c>
      <c r="C23" s="17" t="s">
        <v>29</v>
      </c>
      <c r="D23" s="18" t="s">
        <v>20</v>
      </c>
      <c r="E23" s="18">
        <v>1.0</v>
      </c>
      <c r="F23" s="17">
        <v>50.0</v>
      </c>
      <c r="G23" s="22">
        <v>50.0</v>
      </c>
      <c r="H23" s="27"/>
      <c r="I23" s="2"/>
      <c r="J23" s="2"/>
      <c r="K23" s="2"/>
      <c r="L23" s="2"/>
      <c r="M23" s="2"/>
      <c r="N23" s="2"/>
      <c r="O23" s="2"/>
      <c r="P23" s="2"/>
      <c r="Q23" s="2"/>
      <c r="R23" s="2"/>
      <c r="S23" s="2"/>
      <c r="T23" s="2"/>
      <c r="U23" s="2"/>
      <c r="V23" s="2"/>
      <c r="W23" s="2"/>
      <c r="X23" s="2"/>
      <c r="Y23" s="2"/>
      <c r="Z23" s="2"/>
    </row>
    <row r="24" ht="15.0" customHeight="1">
      <c r="A24" s="16"/>
      <c r="B24" s="28" t="s">
        <v>34</v>
      </c>
      <c r="G24" s="27">
        <f>SUM(G18:G23)</f>
        <v>922</v>
      </c>
      <c r="H24" s="27" t="s">
        <v>21</v>
      </c>
      <c r="I24" s="2"/>
      <c r="J24" s="2"/>
      <c r="K24" s="2"/>
      <c r="L24" s="2"/>
      <c r="M24" s="2"/>
      <c r="N24" s="2"/>
      <c r="O24" s="2"/>
      <c r="P24" s="2"/>
      <c r="Q24" s="2"/>
      <c r="R24" s="2"/>
      <c r="S24" s="2"/>
      <c r="T24" s="2"/>
      <c r="U24" s="2"/>
      <c r="V24" s="2"/>
      <c r="W24" s="2"/>
      <c r="X24" s="2"/>
      <c r="Y24" s="2"/>
      <c r="Z24" s="2"/>
    </row>
    <row r="25" ht="15.0" customHeight="1">
      <c r="A25" s="16"/>
      <c r="B25" s="29" t="s">
        <v>35</v>
      </c>
      <c r="G25" s="30">
        <v>0.25</v>
      </c>
      <c r="H25" s="31"/>
      <c r="I25" s="2"/>
      <c r="J25" s="2"/>
      <c r="K25" s="2"/>
      <c r="L25" s="2"/>
      <c r="M25" s="2"/>
      <c r="N25" s="2"/>
      <c r="O25" s="2"/>
      <c r="P25" s="2"/>
      <c r="Q25" s="2"/>
      <c r="R25" s="2"/>
      <c r="S25" s="2"/>
      <c r="T25" s="2"/>
      <c r="U25" s="2"/>
      <c r="V25" s="2"/>
      <c r="W25" s="2"/>
      <c r="X25" s="2"/>
      <c r="Y25" s="2"/>
      <c r="Z25" s="2"/>
    </row>
    <row r="26" ht="15.0" customHeight="1">
      <c r="A26" s="16"/>
      <c r="B26" s="28" t="s">
        <v>36</v>
      </c>
      <c r="G26" s="27">
        <f>G24*(1+G25)</f>
        <v>1152.5</v>
      </c>
      <c r="H26" s="27" t="s">
        <v>21</v>
      </c>
      <c r="I26" s="2"/>
      <c r="J26" s="2"/>
      <c r="K26" s="2"/>
      <c r="L26" s="2"/>
      <c r="M26" s="2"/>
      <c r="N26" s="2"/>
      <c r="O26" s="2"/>
      <c r="P26" s="2"/>
      <c r="Q26" s="2"/>
      <c r="R26" s="2"/>
      <c r="S26" s="2"/>
      <c r="T26" s="2"/>
      <c r="U26" s="2"/>
      <c r="V26" s="2"/>
      <c r="W26" s="2"/>
      <c r="X26" s="2"/>
      <c r="Y26" s="2"/>
      <c r="Z26" s="2"/>
    </row>
    <row r="27" ht="15.0" customHeight="1">
      <c r="A27" s="32"/>
      <c r="B27" s="5"/>
      <c r="C27" s="5"/>
      <c r="D27" s="33"/>
      <c r="E27" s="33"/>
      <c r="F27" s="5"/>
      <c r="G27" s="27"/>
      <c r="H27" s="24"/>
      <c r="I27" s="2"/>
      <c r="J27" s="2"/>
      <c r="K27" s="2"/>
      <c r="L27" s="2"/>
      <c r="M27" s="2"/>
      <c r="N27" s="2"/>
      <c r="O27" s="2"/>
      <c r="P27" s="2"/>
      <c r="Q27" s="2"/>
      <c r="R27" s="2"/>
      <c r="S27" s="2"/>
      <c r="T27" s="2"/>
      <c r="U27" s="2"/>
      <c r="V27" s="2"/>
      <c r="W27" s="2"/>
      <c r="X27" s="2"/>
      <c r="Y27" s="2"/>
      <c r="Z27" s="2"/>
    </row>
    <row r="28" ht="15.0" customHeight="1">
      <c r="A28" s="34" t="s">
        <v>37</v>
      </c>
      <c r="B28" s="17" t="s">
        <v>38</v>
      </c>
      <c r="C28" s="17" t="s">
        <v>39</v>
      </c>
      <c r="D28" s="35" t="s">
        <v>40</v>
      </c>
      <c r="E28" s="33">
        <v>1.0</v>
      </c>
      <c r="F28" s="36">
        <v>2000.0</v>
      </c>
      <c r="G28" s="27">
        <f>E28*F28</f>
        <v>2000</v>
      </c>
      <c r="H28" s="27" t="s">
        <v>21</v>
      </c>
      <c r="I28" s="2"/>
      <c r="J28" s="2"/>
      <c r="K28" s="2"/>
      <c r="L28" s="2"/>
      <c r="M28" s="2"/>
      <c r="N28" s="2"/>
      <c r="O28" s="2"/>
      <c r="P28" s="2"/>
      <c r="Q28" s="2"/>
      <c r="R28" s="2"/>
      <c r="S28" s="2"/>
      <c r="T28" s="2"/>
      <c r="U28" s="2"/>
      <c r="V28" s="2"/>
      <c r="W28" s="2"/>
      <c r="X28" s="2"/>
      <c r="Y28" s="2"/>
      <c r="Z28" s="2"/>
    </row>
    <row r="29" ht="15.0" customHeight="1">
      <c r="A29" s="16"/>
      <c r="B29" s="37" t="s">
        <v>41</v>
      </c>
      <c r="G29" s="38">
        <f>G28-G26</f>
        <v>847.5</v>
      </c>
      <c r="H29" s="27" t="s">
        <v>21</v>
      </c>
      <c r="I29" s="2"/>
      <c r="J29" s="2"/>
      <c r="K29" s="2"/>
      <c r="L29" s="2"/>
      <c r="M29" s="2"/>
      <c r="N29" s="2"/>
      <c r="O29" s="2"/>
      <c r="P29" s="2"/>
      <c r="Q29" s="2"/>
      <c r="R29" s="2"/>
      <c r="S29" s="2"/>
      <c r="T29" s="2"/>
      <c r="U29" s="2"/>
      <c r="V29" s="2"/>
      <c r="W29" s="2"/>
      <c r="X29" s="2"/>
      <c r="Y29" s="2"/>
      <c r="Z29" s="2"/>
    </row>
    <row r="30" ht="15.0" customHeight="1">
      <c r="A30" s="39"/>
      <c r="B30" s="40"/>
      <c r="C30" s="40"/>
      <c r="D30" s="40"/>
      <c r="E30" s="40"/>
      <c r="F30" s="40"/>
      <c r="G30" s="41"/>
      <c r="H30" s="42"/>
      <c r="I30" s="2"/>
      <c r="J30" s="2"/>
      <c r="K30" s="2"/>
      <c r="L30" s="2"/>
      <c r="M30" s="2"/>
      <c r="N30" s="2"/>
      <c r="O30" s="2"/>
      <c r="P30" s="2"/>
      <c r="Q30" s="2"/>
      <c r="R30" s="2"/>
      <c r="S30" s="2"/>
      <c r="T30" s="2"/>
      <c r="U30" s="2"/>
      <c r="V30" s="2"/>
      <c r="W30" s="2"/>
      <c r="X30" s="2"/>
      <c r="Y30" s="2"/>
      <c r="Z30" s="2"/>
    </row>
    <row r="31" ht="15.0" customHeight="1">
      <c r="A31" s="10" t="s">
        <v>42</v>
      </c>
      <c r="B31" s="11"/>
      <c r="C31" s="11"/>
      <c r="D31" s="11"/>
      <c r="E31" s="11"/>
      <c r="F31" s="11"/>
      <c r="G31" s="11"/>
      <c r="H31" s="12"/>
      <c r="I31" s="2"/>
      <c r="J31" s="2"/>
      <c r="K31" s="2"/>
      <c r="L31" s="2"/>
      <c r="M31" s="2"/>
      <c r="N31" s="2"/>
      <c r="O31" s="2"/>
      <c r="P31" s="2"/>
      <c r="Q31" s="2"/>
      <c r="R31" s="2"/>
      <c r="S31" s="2"/>
      <c r="T31" s="2"/>
      <c r="U31" s="2"/>
      <c r="V31" s="2"/>
      <c r="W31" s="2"/>
      <c r="X31" s="2"/>
      <c r="Y31" s="2"/>
      <c r="Z31" s="2"/>
    </row>
    <row r="32" ht="15.0" customHeight="1">
      <c r="A32" s="43"/>
      <c r="B32" s="44"/>
      <c r="C32" s="44"/>
      <c r="D32" s="44"/>
      <c r="E32" s="44"/>
      <c r="F32" s="44"/>
      <c r="G32" s="44"/>
      <c r="H32" s="45"/>
      <c r="I32" s="2"/>
      <c r="J32" s="2"/>
      <c r="K32" s="2"/>
      <c r="L32" s="2"/>
      <c r="M32" s="2"/>
      <c r="N32" s="2"/>
      <c r="O32" s="2"/>
      <c r="P32" s="2"/>
      <c r="Q32" s="2"/>
      <c r="R32" s="2"/>
      <c r="S32" s="2"/>
      <c r="T32" s="2"/>
      <c r="U32" s="2"/>
      <c r="V32" s="2"/>
      <c r="W32" s="2"/>
      <c r="X32" s="2"/>
      <c r="Y32" s="2"/>
      <c r="Z32" s="2"/>
    </row>
    <row r="33" ht="15.0" customHeight="1">
      <c r="A33" s="46" t="s">
        <v>43</v>
      </c>
      <c r="B33" s="47" t="s">
        <v>11</v>
      </c>
      <c r="C33" s="47" t="s">
        <v>12</v>
      </c>
      <c r="D33" s="47" t="s">
        <v>13</v>
      </c>
      <c r="E33" s="47" t="s">
        <v>14</v>
      </c>
      <c r="F33" s="47" t="s">
        <v>15</v>
      </c>
      <c r="G33" s="48" t="s">
        <v>16</v>
      </c>
      <c r="H33" s="48" t="s">
        <v>17</v>
      </c>
      <c r="I33" s="2"/>
      <c r="J33" s="2"/>
      <c r="K33" s="2"/>
      <c r="L33" s="2"/>
      <c r="M33" s="2"/>
      <c r="N33" s="2"/>
      <c r="O33" s="2"/>
      <c r="P33" s="2"/>
      <c r="Q33" s="2"/>
      <c r="R33" s="2"/>
      <c r="S33" s="2"/>
      <c r="T33" s="2"/>
      <c r="U33" s="2"/>
      <c r="V33" s="2"/>
      <c r="W33" s="2"/>
      <c r="X33" s="2"/>
      <c r="Y33" s="2"/>
      <c r="Z33" s="2"/>
    </row>
    <row r="34" ht="15.0" customHeight="1">
      <c r="A34" s="49" t="s">
        <v>44</v>
      </c>
      <c r="B34" s="49" t="s">
        <v>45</v>
      </c>
      <c r="C34" s="50" t="s">
        <v>39</v>
      </c>
      <c r="D34" s="51" t="s">
        <v>40</v>
      </c>
      <c r="E34" s="52">
        <v>1.0</v>
      </c>
      <c r="F34" s="53">
        <v>2000.0</v>
      </c>
      <c r="G34" s="54">
        <f>E34*F34</f>
        <v>2000</v>
      </c>
      <c r="H34" s="54" t="s">
        <v>21</v>
      </c>
      <c r="I34" s="2"/>
      <c r="J34" s="2"/>
      <c r="K34" s="2"/>
      <c r="L34" s="2"/>
      <c r="M34" s="2"/>
      <c r="N34" s="2"/>
      <c r="O34" s="2"/>
      <c r="P34" s="2"/>
      <c r="Q34" s="2"/>
      <c r="R34" s="2"/>
      <c r="S34" s="2"/>
      <c r="T34" s="2"/>
      <c r="U34" s="2"/>
      <c r="V34" s="2"/>
      <c r="W34" s="2"/>
      <c r="X34" s="2"/>
      <c r="Y34" s="2"/>
      <c r="Z34" s="2"/>
    </row>
    <row r="35" ht="15.0" customHeight="1">
      <c r="A35" s="55"/>
      <c r="B35" s="56"/>
      <c r="C35" s="56"/>
      <c r="D35" s="56"/>
      <c r="E35" s="56"/>
      <c r="F35" s="56"/>
      <c r="G35" s="56"/>
      <c r="H35" s="56"/>
      <c r="I35" s="2"/>
      <c r="J35" s="2"/>
      <c r="K35" s="2"/>
      <c r="L35" s="2"/>
      <c r="M35" s="2"/>
      <c r="N35" s="2"/>
      <c r="O35" s="2"/>
      <c r="P35" s="2"/>
      <c r="Q35" s="2"/>
      <c r="R35" s="2"/>
      <c r="S35" s="2"/>
      <c r="T35" s="2"/>
      <c r="U35" s="2"/>
      <c r="V35" s="2"/>
      <c r="W35" s="2"/>
      <c r="X35" s="2"/>
      <c r="Y35" s="2"/>
      <c r="Z35" s="2"/>
    </row>
    <row r="36" ht="15.0" customHeight="1">
      <c r="A36" s="57" t="s">
        <v>46</v>
      </c>
      <c r="B36" s="44"/>
      <c r="C36" s="44"/>
      <c r="D36" s="44"/>
      <c r="E36" s="44"/>
      <c r="F36" s="44"/>
      <c r="G36" s="44"/>
      <c r="H36" s="45"/>
      <c r="I36" s="2"/>
      <c r="J36" s="2"/>
      <c r="K36" s="2"/>
      <c r="L36" s="2"/>
      <c r="M36" s="2"/>
      <c r="N36" s="2"/>
      <c r="O36" s="2"/>
      <c r="P36" s="2"/>
      <c r="Q36" s="2"/>
      <c r="R36" s="2"/>
      <c r="S36" s="2"/>
      <c r="T36" s="2"/>
      <c r="U36" s="2"/>
      <c r="V36" s="2"/>
      <c r="W36" s="2"/>
      <c r="X36" s="2"/>
      <c r="Y36" s="2"/>
      <c r="Z36" s="2"/>
    </row>
    <row r="37" ht="15.0" customHeight="1">
      <c r="A37" s="25" t="s">
        <v>47</v>
      </c>
      <c r="B37" s="14" t="s">
        <v>11</v>
      </c>
      <c r="C37" s="14" t="s">
        <v>12</v>
      </c>
      <c r="D37" s="14" t="s">
        <v>13</v>
      </c>
      <c r="E37" s="58" t="s">
        <v>48</v>
      </c>
      <c r="F37" s="14" t="s">
        <v>15</v>
      </c>
      <c r="G37" s="26" t="s">
        <v>16</v>
      </c>
      <c r="H37" s="26" t="s">
        <v>17</v>
      </c>
      <c r="I37" s="2"/>
      <c r="J37" s="2"/>
      <c r="K37" s="2"/>
      <c r="L37" s="2"/>
      <c r="M37" s="2"/>
      <c r="N37" s="2"/>
      <c r="O37" s="2"/>
      <c r="P37" s="2"/>
      <c r="Q37" s="2"/>
      <c r="R37" s="2"/>
      <c r="S37" s="2"/>
      <c r="T37" s="2"/>
      <c r="U37" s="2"/>
      <c r="V37" s="2"/>
      <c r="W37" s="2"/>
      <c r="X37" s="2"/>
      <c r="Y37" s="2"/>
      <c r="Z37" s="2"/>
    </row>
    <row r="38" ht="15.0" customHeight="1">
      <c r="A38" s="59" t="s">
        <v>49</v>
      </c>
      <c r="B38" s="60" t="s">
        <v>50</v>
      </c>
      <c r="C38" s="35" t="s">
        <v>51</v>
      </c>
      <c r="D38" s="35" t="s">
        <v>52</v>
      </c>
      <c r="E38" s="35" t="s">
        <v>53</v>
      </c>
      <c r="F38" s="61">
        <v>2500.0</v>
      </c>
      <c r="G38" s="62">
        <v>2500.0</v>
      </c>
      <c r="H38" s="63" t="s">
        <v>21</v>
      </c>
      <c r="I38" s="2"/>
      <c r="J38" s="2"/>
      <c r="K38" s="2"/>
      <c r="L38" s="2"/>
      <c r="M38" s="2"/>
      <c r="N38" s="2"/>
      <c r="O38" s="2"/>
      <c r="P38" s="2"/>
      <c r="Q38" s="2"/>
      <c r="R38" s="2"/>
      <c r="S38" s="2"/>
      <c r="T38" s="2"/>
      <c r="U38" s="2"/>
      <c r="V38" s="2"/>
      <c r="W38" s="2"/>
      <c r="X38" s="2"/>
      <c r="Y38" s="2"/>
      <c r="Z38" s="2"/>
    </row>
    <row r="39" ht="15.0" customHeight="1">
      <c r="A39" s="64"/>
      <c r="B39" s="65"/>
      <c r="C39" s="65"/>
      <c r="D39" s="33"/>
      <c r="E39" s="33"/>
      <c r="F39" s="66"/>
      <c r="G39" s="38"/>
      <c r="H39" s="67"/>
      <c r="I39" s="2"/>
      <c r="J39" s="2"/>
      <c r="K39" s="2"/>
      <c r="L39" s="2"/>
      <c r="M39" s="2"/>
      <c r="N39" s="2"/>
      <c r="O39" s="2"/>
      <c r="P39" s="2"/>
      <c r="Q39" s="2"/>
      <c r="R39" s="2"/>
      <c r="S39" s="2"/>
      <c r="T39" s="2"/>
      <c r="U39" s="2"/>
      <c r="V39" s="2"/>
      <c r="W39" s="2"/>
      <c r="X39" s="2"/>
      <c r="Y39" s="2"/>
      <c r="Z39" s="2"/>
    </row>
    <row r="40" ht="15.0" customHeight="1">
      <c r="A40" s="68" t="s">
        <v>54</v>
      </c>
      <c r="B40" s="65"/>
      <c r="C40" s="65"/>
      <c r="D40" s="33"/>
      <c r="E40" s="33"/>
      <c r="F40" s="66"/>
      <c r="G40" s="38"/>
      <c r="H40" s="27"/>
      <c r="I40" s="2"/>
      <c r="J40" s="2"/>
      <c r="K40" s="2"/>
      <c r="L40" s="2"/>
      <c r="M40" s="2"/>
      <c r="N40" s="2"/>
      <c r="O40" s="2"/>
      <c r="P40" s="2"/>
      <c r="Q40" s="2"/>
      <c r="R40" s="2"/>
      <c r="S40" s="2"/>
      <c r="T40" s="2"/>
      <c r="U40" s="2"/>
      <c r="V40" s="2"/>
      <c r="W40" s="2"/>
      <c r="X40" s="2"/>
      <c r="Y40" s="2"/>
      <c r="Z40" s="2"/>
    </row>
    <row r="41" ht="15.0" customHeight="1">
      <c r="A41" s="69"/>
      <c r="B41" s="65"/>
      <c r="C41" s="65"/>
      <c r="D41" s="33"/>
      <c r="E41" s="33"/>
      <c r="F41" s="66"/>
      <c r="G41" s="38"/>
      <c r="H41" s="27"/>
      <c r="I41" s="2"/>
      <c r="J41" s="2"/>
      <c r="K41" s="2"/>
      <c r="L41" s="2"/>
      <c r="M41" s="2"/>
      <c r="N41" s="2"/>
      <c r="O41" s="2"/>
      <c r="P41" s="2"/>
      <c r="Q41" s="2"/>
      <c r="R41" s="2"/>
      <c r="S41" s="2"/>
      <c r="T41" s="2"/>
      <c r="U41" s="2"/>
      <c r="V41" s="2"/>
      <c r="W41" s="2"/>
      <c r="X41" s="2"/>
      <c r="Y41" s="2"/>
      <c r="Z41" s="2"/>
    </row>
    <row r="42" ht="15.0" customHeight="1">
      <c r="A42" s="69"/>
      <c r="B42" s="36" t="s">
        <v>55</v>
      </c>
      <c r="C42" s="17" t="s">
        <v>39</v>
      </c>
      <c r="D42" s="35" t="s">
        <v>40</v>
      </c>
      <c r="E42" s="33">
        <v>1.0</v>
      </c>
      <c r="F42" s="36">
        <v>2000.0</v>
      </c>
      <c r="G42" s="27">
        <f>E42*F42</f>
        <v>2000</v>
      </c>
      <c r="H42" s="27" t="s">
        <v>21</v>
      </c>
      <c r="I42" s="2"/>
      <c r="J42" s="2"/>
      <c r="K42" s="2"/>
      <c r="L42" s="2"/>
      <c r="M42" s="2"/>
      <c r="N42" s="2"/>
      <c r="O42" s="2"/>
      <c r="P42" s="2"/>
      <c r="Q42" s="2"/>
      <c r="R42" s="2"/>
      <c r="S42" s="2"/>
      <c r="T42" s="2"/>
      <c r="U42" s="2"/>
      <c r="V42" s="2"/>
      <c r="W42" s="2"/>
      <c r="X42" s="2"/>
      <c r="Y42" s="2"/>
      <c r="Z42" s="2"/>
    </row>
    <row r="43" ht="15.0" customHeight="1">
      <c r="A43" s="64"/>
      <c r="B43" s="37" t="s">
        <v>56</v>
      </c>
      <c r="G43" s="38">
        <f>G38-SUM(G40:G42)</f>
        <v>500</v>
      </c>
      <c r="H43" s="63" t="s">
        <v>21</v>
      </c>
      <c r="I43" s="2"/>
      <c r="J43" s="2"/>
      <c r="K43" s="2"/>
      <c r="L43" s="2"/>
      <c r="M43" s="2"/>
      <c r="N43" s="2"/>
      <c r="O43" s="2"/>
      <c r="P43" s="2"/>
      <c r="Q43" s="2"/>
      <c r="R43" s="2"/>
      <c r="S43" s="2"/>
      <c r="T43" s="2"/>
      <c r="U43" s="2"/>
      <c r="V43" s="2"/>
      <c r="W43" s="2"/>
      <c r="X43" s="2"/>
      <c r="Y43" s="2"/>
      <c r="Z43" s="2"/>
    </row>
    <row r="44" ht="15.0" customHeight="1">
      <c r="A44" s="64"/>
      <c r="B44" s="6"/>
      <c r="C44" s="6"/>
      <c r="D44" s="6"/>
      <c r="E44" s="6"/>
      <c r="F44" s="6"/>
      <c r="G44" s="70"/>
      <c r="H44" s="71"/>
      <c r="I44" s="2"/>
      <c r="J44" s="2"/>
      <c r="K44" s="2"/>
      <c r="L44" s="2"/>
      <c r="M44" s="2"/>
      <c r="N44" s="2"/>
      <c r="O44" s="2"/>
      <c r="P44" s="2"/>
      <c r="Q44" s="2"/>
      <c r="R44" s="2"/>
      <c r="S44" s="2"/>
      <c r="T44" s="2"/>
      <c r="U44" s="2"/>
      <c r="V44" s="2"/>
      <c r="W44" s="2"/>
      <c r="X44" s="2"/>
      <c r="Y44" s="2"/>
      <c r="Z44" s="2"/>
    </row>
    <row r="45" ht="15.0" customHeight="1">
      <c r="A45" s="72" t="s">
        <v>57</v>
      </c>
      <c r="B45" s="14" t="s">
        <v>11</v>
      </c>
      <c r="C45" s="14" t="s">
        <v>12</v>
      </c>
      <c r="D45" s="14" t="s">
        <v>13</v>
      </c>
      <c r="E45" s="58" t="s">
        <v>48</v>
      </c>
      <c r="F45" s="14" t="s">
        <v>15</v>
      </c>
      <c r="G45" s="26" t="s">
        <v>16</v>
      </c>
      <c r="H45" s="26" t="s">
        <v>17</v>
      </c>
      <c r="I45" s="2"/>
      <c r="J45" s="2"/>
      <c r="K45" s="2"/>
      <c r="L45" s="2"/>
      <c r="M45" s="2"/>
      <c r="N45" s="2"/>
      <c r="O45" s="2"/>
      <c r="P45" s="2"/>
      <c r="Q45" s="2"/>
      <c r="R45" s="2"/>
      <c r="S45" s="2"/>
      <c r="T45" s="2"/>
      <c r="U45" s="2"/>
      <c r="V45" s="2"/>
      <c r="W45" s="2"/>
      <c r="X45" s="2"/>
      <c r="Y45" s="2"/>
      <c r="Z45" s="2"/>
    </row>
    <row r="46" ht="15.0" customHeight="1">
      <c r="A46" s="73" t="s">
        <v>58</v>
      </c>
      <c r="B46" s="60" t="s">
        <v>59</v>
      </c>
      <c r="C46" s="35" t="s">
        <v>60</v>
      </c>
      <c r="D46" s="35" t="s">
        <v>61</v>
      </c>
      <c r="E46" s="35" t="s">
        <v>61</v>
      </c>
      <c r="F46" s="61">
        <v>7000.0</v>
      </c>
      <c r="G46" s="62">
        <v>7000.0</v>
      </c>
      <c r="H46" s="63" t="s">
        <v>21</v>
      </c>
      <c r="I46" s="2"/>
      <c r="J46" s="2"/>
      <c r="K46" s="2"/>
      <c r="L46" s="2"/>
      <c r="M46" s="2"/>
      <c r="N46" s="2"/>
      <c r="O46" s="2"/>
      <c r="P46" s="2"/>
      <c r="Q46" s="2"/>
      <c r="R46" s="2"/>
      <c r="S46" s="2"/>
      <c r="T46" s="2"/>
      <c r="U46" s="2"/>
      <c r="V46" s="2"/>
      <c r="W46" s="2"/>
      <c r="X46" s="2"/>
      <c r="Y46" s="2"/>
      <c r="Z46" s="2"/>
    </row>
    <row r="47" ht="15.0" customHeight="1">
      <c r="A47" s="64"/>
      <c r="B47" s="65"/>
      <c r="C47" s="65"/>
      <c r="D47" s="33"/>
      <c r="E47" s="33"/>
      <c r="F47" s="66"/>
      <c r="G47" s="38"/>
      <c r="H47" s="67"/>
      <c r="I47" s="2"/>
      <c r="J47" s="2"/>
      <c r="K47" s="2"/>
      <c r="L47" s="2"/>
      <c r="M47" s="2"/>
      <c r="N47" s="2"/>
      <c r="O47" s="2"/>
      <c r="P47" s="2"/>
      <c r="Q47" s="2"/>
      <c r="R47" s="2"/>
      <c r="S47" s="2"/>
      <c r="T47" s="2"/>
      <c r="U47" s="2"/>
      <c r="V47" s="2"/>
      <c r="W47" s="2"/>
      <c r="X47" s="2"/>
      <c r="Y47" s="2"/>
      <c r="Z47" s="2"/>
    </row>
    <row r="48" ht="15.0" customHeight="1">
      <c r="A48" s="68" t="s">
        <v>54</v>
      </c>
      <c r="B48" s="65"/>
      <c r="C48" s="65"/>
      <c r="D48" s="33"/>
      <c r="E48" s="33"/>
      <c r="F48" s="66"/>
      <c r="G48" s="38"/>
      <c r="H48" s="27"/>
      <c r="I48" s="2"/>
      <c r="J48" s="2"/>
      <c r="K48" s="2"/>
      <c r="L48" s="2"/>
      <c r="M48" s="2"/>
      <c r="N48" s="2"/>
      <c r="O48" s="2"/>
      <c r="P48" s="2"/>
      <c r="Q48" s="2"/>
      <c r="R48" s="2"/>
      <c r="S48" s="2"/>
      <c r="T48" s="2"/>
      <c r="U48" s="2"/>
      <c r="V48" s="2"/>
      <c r="W48" s="2"/>
      <c r="X48" s="2"/>
      <c r="Y48" s="2"/>
      <c r="Z48" s="2"/>
    </row>
    <row r="49" ht="15.0" customHeight="1">
      <c r="A49" s="69"/>
      <c r="B49" s="65"/>
      <c r="C49" s="65"/>
      <c r="D49" s="33"/>
      <c r="E49" s="33"/>
      <c r="F49" s="66"/>
      <c r="G49" s="38"/>
      <c r="H49" s="27"/>
      <c r="I49" s="2"/>
      <c r="J49" s="2"/>
      <c r="K49" s="2"/>
      <c r="L49" s="2"/>
      <c r="M49" s="2"/>
      <c r="N49" s="2"/>
      <c r="O49" s="2"/>
      <c r="P49" s="2"/>
      <c r="Q49" s="2"/>
      <c r="R49" s="2"/>
      <c r="S49" s="2"/>
      <c r="T49" s="2"/>
      <c r="U49" s="2"/>
      <c r="V49" s="2"/>
      <c r="W49" s="2"/>
      <c r="X49" s="2"/>
      <c r="Y49" s="2"/>
      <c r="Z49" s="2"/>
    </row>
    <row r="50" ht="15.0" customHeight="1">
      <c r="A50" s="69"/>
      <c r="B50" s="36" t="s">
        <v>55</v>
      </c>
      <c r="C50" s="17" t="s">
        <v>39</v>
      </c>
      <c r="D50" s="35" t="s">
        <v>40</v>
      </c>
      <c r="E50" s="33">
        <v>1.0</v>
      </c>
      <c r="F50" s="36">
        <v>2000.0</v>
      </c>
      <c r="G50" s="27">
        <f>E50*F50</f>
        <v>2000</v>
      </c>
      <c r="H50" s="27" t="s">
        <v>21</v>
      </c>
      <c r="I50" s="2"/>
      <c r="J50" s="2"/>
      <c r="K50" s="2"/>
      <c r="L50" s="2"/>
      <c r="M50" s="2"/>
      <c r="N50" s="2"/>
      <c r="O50" s="2"/>
      <c r="P50" s="2"/>
      <c r="Q50" s="2"/>
      <c r="R50" s="2"/>
      <c r="S50" s="2"/>
      <c r="T50" s="2"/>
      <c r="U50" s="2"/>
      <c r="V50" s="2"/>
      <c r="W50" s="2"/>
      <c r="X50" s="2"/>
      <c r="Y50" s="2"/>
      <c r="Z50" s="2"/>
    </row>
    <row r="51" ht="15.0" customHeight="1">
      <c r="A51" s="64"/>
      <c r="B51" s="37" t="s">
        <v>56</v>
      </c>
      <c r="G51" s="38">
        <f>G46-SUM(G48:G50)</f>
        <v>5000</v>
      </c>
      <c r="H51" s="63" t="s">
        <v>21</v>
      </c>
      <c r="I51" s="2"/>
      <c r="J51" s="2"/>
      <c r="K51" s="2"/>
      <c r="L51" s="2"/>
      <c r="M51" s="2"/>
      <c r="N51" s="2"/>
      <c r="O51" s="2"/>
      <c r="P51" s="2"/>
      <c r="Q51" s="2"/>
      <c r="R51" s="2"/>
      <c r="S51" s="2"/>
      <c r="T51" s="2"/>
      <c r="U51" s="2"/>
      <c r="V51" s="2"/>
      <c r="W51" s="2"/>
      <c r="X51" s="2"/>
      <c r="Y51" s="2"/>
      <c r="Z51" s="2"/>
    </row>
    <row r="52" ht="15.0" customHeight="1">
      <c r="A52" s="74" t="s">
        <v>62</v>
      </c>
      <c r="B52" s="75"/>
      <c r="C52" s="75"/>
      <c r="D52" s="75"/>
      <c r="E52" s="75"/>
      <c r="F52" s="76"/>
      <c r="G52" s="77"/>
      <c r="H52" s="77"/>
      <c r="I52" s="2"/>
      <c r="J52" s="2"/>
      <c r="K52" s="2"/>
      <c r="L52" s="2"/>
      <c r="M52" s="2"/>
      <c r="N52" s="2"/>
      <c r="O52" s="2"/>
      <c r="P52" s="2"/>
      <c r="Q52" s="2"/>
      <c r="R52" s="2"/>
      <c r="S52" s="2"/>
      <c r="T52" s="2"/>
      <c r="U52" s="2"/>
      <c r="V52" s="2"/>
      <c r="W52" s="2"/>
      <c r="X52" s="2"/>
      <c r="Y52" s="2"/>
      <c r="Z52" s="2"/>
    </row>
    <row r="53" ht="26.25" customHeight="1">
      <c r="A53" s="78" t="s">
        <v>63</v>
      </c>
      <c r="I53" s="2"/>
      <c r="J53" s="2"/>
      <c r="K53" s="2"/>
      <c r="L53" s="2"/>
      <c r="M53" s="2"/>
      <c r="N53" s="2"/>
      <c r="O53" s="2"/>
      <c r="P53" s="2"/>
      <c r="Q53" s="2"/>
      <c r="R53" s="2"/>
      <c r="S53" s="2"/>
      <c r="T53" s="2"/>
      <c r="U53" s="2"/>
      <c r="V53" s="2"/>
      <c r="W53" s="2"/>
      <c r="X53" s="2"/>
      <c r="Y53" s="2"/>
      <c r="Z53" s="2"/>
    </row>
    <row r="54" ht="36.0" customHeight="1">
      <c r="I54" s="2"/>
      <c r="J54" s="2"/>
      <c r="K54" s="2"/>
      <c r="L54" s="2"/>
      <c r="M54" s="2"/>
      <c r="N54" s="2"/>
      <c r="O54" s="2"/>
      <c r="P54" s="2"/>
      <c r="Q54" s="2"/>
      <c r="R54" s="2"/>
      <c r="S54" s="2"/>
      <c r="T54" s="2"/>
      <c r="U54" s="2"/>
      <c r="V54" s="2"/>
      <c r="W54" s="2"/>
      <c r="X54" s="2"/>
      <c r="Y54" s="2"/>
      <c r="Z54" s="2"/>
    </row>
    <row r="55" ht="15.75" customHeight="1">
      <c r="I55" s="2"/>
      <c r="J55" s="2"/>
      <c r="K55" s="2"/>
      <c r="L55" s="2"/>
      <c r="M55" s="2"/>
      <c r="N55" s="2"/>
      <c r="O55" s="2"/>
      <c r="P55" s="2"/>
      <c r="Q55" s="2"/>
      <c r="R55" s="2"/>
      <c r="S55" s="2"/>
      <c r="T55" s="2"/>
      <c r="U55" s="2"/>
      <c r="V55" s="2"/>
      <c r="W55" s="2"/>
      <c r="X55" s="2"/>
      <c r="Y55" s="2"/>
      <c r="Z55" s="2"/>
    </row>
    <row r="56" ht="15.75" customHeight="1">
      <c r="I56" s="2"/>
      <c r="J56" s="2"/>
      <c r="K56" s="2"/>
      <c r="L56" s="2"/>
      <c r="M56" s="2"/>
      <c r="N56" s="2"/>
      <c r="O56" s="2"/>
      <c r="P56" s="2"/>
      <c r="Q56" s="2"/>
      <c r="R56" s="2"/>
      <c r="S56" s="2"/>
      <c r="T56" s="2"/>
      <c r="U56" s="2"/>
      <c r="V56" s="2"/>
      <c r="W56" s="2"/>
      <c r="X56" s="2"/>
      <c r="Y56" s="2"/>
      <c r="Z56" s="2"/>
    </row>
    <row r="57" ht="15.75" customHeight="1">
      <c r="I57" s="2"/>
      <c r="J57" s="2"/>
      <c r="K57" s="2"/>
      <c r="L57" s="2"/>
      <c r="M57" s="2"/>
      <c r="N57" s="2"/>
      <c r="O57" s="2"/>
      <c r="P57" s="2"/>
      <c r="Q57" s="2"/>
      <c r="R57" s="2"/>
      <c r="S57" s="2"/>
      <c r="T57" s="2"/>
      <c r="U57" s="2"/>
      <c r="V57" s="2"/>
      <c r="W57" s="2"/>
      <c r="X57" s="2"/>
      <c r="Y57" s="2"/>
      <c r="Z57" s="2"/>
    </row>
    <row r="58" ht="15.75" customHeight="1">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sheetData>
  <mergeCells count="16">
    <mergeCell ref="A1:H1"/>
    <mergeCell ref="A7:H7"/>
    <mergeCell ref="A16:H16"/>
    <mergeCell ref="B24:F24"/>
    <mergeCell ref="B25:F25"/>
    <mergeCell ref="B26:F26"/>
    <mergeCell ref="B29:F29"/>
    <mergeCell ref="A52:F52"/>
    <mergeCell ref="A53:H58"/>
    <mergeCell ref="A31:H31"/>
    <mergeCell ref="A32:H32"/>
    <mergeCell ref="A36:H36"/>
    <mergeCell ref="A40:A42"/>
    <mergeCell ref="B43:F43"/>
    <mergeCell ref="A48:A50"/>
    <mergeCell ref="B51:F51"/>
  </mergeCells>
  <conditionalFormatting sqref="G29">
    <cfRule type="cellIs" dxfId="0" priority="1" operator="lessThan">
      <formula>0</formula>
    </cfRule>
  </conditionalFormatting>
  <printOptions gridLines="1" horizontalCentered="1" verticalCentered="1"/>
  <pageMargins bottom="0.75" footer="0.0" header="0.0" left="0.25" right="0.25" top="0.75"/>
  <pageSetup paperSize="9" orientation="landscape"/>
  <rowBreaks count="2" manualBreakCount="2">
    <brk man="1"/>
    <brk id="58" man="1"/>
  </rowBreaks>
  <colBreaks count="2" manualBreakCount="2">
    <brk man="1"/>
    <brk id="8" man="1"/>
  </colBreaks>
  <drawing r:id="rId2"/>
  <legacyDrawing r:id="rId3"/>
</worksheet>
</file>